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573E562D-34D6-4FB2-8B00-FA73CAFFB8BC}" xr6:coauthVersionLast="36" xr6:coauthVersionMax="36" xr10:uidLastSave="{00000000-0000-0000-0000-000000000000}"/>
  <workbookProtection lockStructure="1"/>
  <bookViews>
    <workbookView xWindow="0" yWindow="0" windowWidth="26052" windowHeight="9156" xr2:uid="{E9DDE86C-6236-408B-9CD8-E0A7AC4D39F6}"/>
  </bookViews>
  <sheets>
    <sheet name="202508 Tab Fläche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O23" i="1"/>
  <c r="O13" i="1"/>
  <c r="O14" i="1"/>
  <c r="O15" i="1"/>
  <c r="O16" i="1"/>
  <c r="O17" i="1"/>
  <c r="O18" i="1"/>
  <c r="O19" i="1"/>
  <c r="O20" i="1"/>
  <c r="O21" i="1"/>
  <c r="O22" i="1"/>
  <c r="O12" i="1"/>
  <c r="N13" i="1"/>
  <c r="N14" i="1"/>
  <c r="N15" i="1"/>
  <c r="N16" i="1"/>
  <c r="N17" i="1"/>
  <c r="N18" i="1"/>
  <c r="N19" i="1"/>
  <c r="N20" i="1"/>
  <c r="N21" i="1"/>
  <c r="N22" i="1"/>
  <c r="N23" i="1"/>
  <c r="N12" i="1"/>
  <c r="D12" i="1"/>
  <c r="E12" i="1"/>
  <c r="F12" i="1"/>
  <c r="G12" i="1"/>
  <c r="H12" i="1"/>
  <c r="I12" i="1"/>
  <c r="J12" i="1"/>
  <c r="K12" i="1"/>
  <c r="L12" i="1"/>
  <c r="C12" i="1"/>
  <c r="M14" i="1" l="1"/>
  <c r="M15" i="1"/>
  <c r="M16" i="1"/>
  <c r="M17" i="1"/>
  <c r="M18" i="1"/>
  <c r="M19" i="1"/>
  <c r="M20" i="1"/>
  <c r="M21" i="1"/>
  <c r="M22" i="1"/>
  <c r="M23" i="1"/>
  <c r="M13" i="1"/>
</calcChain>
</file>

<file path=xl/sharedStrings.xml><?xml version="1.0" encoding="utf-8"?>
<sst xmlns="http://schemas.openxmlformats.org/spreadsheetml/2006/main" count="42" uniqueCount="40">
  <si>
    <t xml:space="preserve">Stadt Aalen </t>
  </si>
  <si>
    <t>Gesamtes Stadtgebiet und Stadtteile</t>
  </si>
  <si>
    <r>
      <t xml:space="preserve">Flächen nach der tatsächlichen Nutzung </t>
    </r>
    <r>
      <rPr>
        <b/>
        <sz val="12"/>
        <rFont val="Arial Narrow"/>
        <family val="2"/>
      </rPr>
      <t>in Hektar</t>
    </r>
    <r>
      <rPr>
        <sz val="12"/>
        <rFont val="Arial Narrow"/>
        <family val="2"/>
      </rPr>
      <t>, Siedlungsstrukturdaten</t>
    </r>
  </si>
  <si>
    <t>* vorläufige Angaben</t>
  </si>
  <si>
    <t>1) Summe aus Siedlung (ohne Bergbaubetrieb, Tagebau, Grube, Steinbruch) plus Verkehr.</t>
  </si>
  <si>
    <t>2) Anzahl der Einwohner je Quadratkilometer Bodenfläche.</t>
  </si>
  <si>
    <t>3) Anzahl der Einwohner je Quadratkilometer Siedlungs- und Verkehrsfläche.</t>
  </si>
  <si>
    <t>Quelle: Stadt Aalen, ALKIS, Amt für Bauverwaltung und Vermessung, Bevölkerungsbestand Hauptwohnsitz, Kommunale Statistikstelle</t>
  </si>
  <si>
    <t>Bevölkerung</t>
  </si>
  <si>
    <t>Bodenfläche</t>
  </si>
  <si>
    <t>davon</t>
  </si>
  <si>
    <t>Siedlungs-</t>
  </si>
  <si>
    <t>Einwohner-</t>
  </si>
  <si>
    <t>Personen</t>
  </si>
  <si>
    <t>insgesamt</t>
  </si>
  <si>
    <t>Siedlung</t>
  </si>
  <si>
    <t>Verkehr</t>
  </si>
  <si>
    <t>Vegetation</t>
  </si>
  <si>
    <t>darunter</t>
  </si>
  <si>
    <t>Gewässer</t>
  </si>
  <si>
    <t>und</t>
  </si>
  <si>
    <r>
      <t>dichte</t>
    </r>
    <r>
      <rPr>
        <vertAlign val="superscript"/>
        <sz val="12"/>
        <rFont val="Arial Narrow"/>
        <family val="2"/>
      </rPr>
      <t>2)</t>
    </r>
  </si>
  <si>
    <r>
      <t>dichte</t>
    </r>
    <r>
      <rPr>
        <vertAlign val="superscript"/>
        <sz val="12"/>
        <rFont val="Arial Narrow"/>
        <family val="2"/>
      </rPr>
      <t>3)</t>
    </r>
  </si>
  <si>
    <t>Landwirtschaft</t>
  </si>
  <si>
    <t>Wald</t>
  </si>
  <si>
    <t>Gehölz</t>
  </si>
  <si>
    <t>sonstige Flächen</t>
  </si>
  <si>
    <r>
      <t>Verkehrsfläche</t>
    </r>
    <r>
      <rPr>
        <vertAlign val="superscript"/>
        <sz val="12"/>
        <rFont val="Arial Narrow"/>
        <family val="2"/>
      </rPr>
      <t>1)</t>
    </r>
  </si>
  <si>
    <t>Gesamtes Stadtgebiet</t>
  </si>
  <si>
    <t>Kernstadt-Stadtmitte</t>
  </si>
  <si>
    <t>Kernstadt-Ost</t>
  </si>
  <si>
    <t>Kernstadt-Süd</t>
  </si>
  <si>
    <t>Unterrombach-Hofherrnweiler</t>
  </si>
  <si>
    <t>Waldhausen</t>
  </si>
  <si>
    <t>Ebnat</t>
  </si>
  <si>
    <t>Unterkochen</t>
  </si>
  <si>
    <t>Dewangen</t>
  </si>
  <si>
    <t>Fachsenfeld</t>
  </si>
  <si>
    <t>Wasseralfingen</t>
  </si>
  <si>
    <t xml:space="preserve">Hofen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</si>
</sst>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vertAlign val="superscript"/>
      <sz val="12"/>
      <name val="Arial Narrow"/>
      <family val="2"/>
    </font>
    <font>
      <sz val="11"/>
      <color theme="1"/>
      <name val="Arial"/>
      <family val="2"/>
    </font>
    <font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59">
    <xf numFmtId="0" fontId="0" fillId="0" borderId="0" xfId="0"/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2" borderId="2" xfId="2" applyFont="1" applyFill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4" xfId="2" applyFont="1" applyBorder="1" applyAlignment="1">
      <alignment vertical="center"/>
    </xf>
    <xf numFmtId="0" fontId="2" fillId="0" borderId="0" xfId="2" applyFont="1" applyBorder="1" applyAlignment="1">
      <alignment vertical="center"/>
    </xf>
    <xf numFmtId="0" fontId="2" fillId="2" borderId="0" xfId="2" applyFont="1" applyFill="1" applyBorder="1" applyAlignment="1">
      <alignment vertical="center"/>
    </xf>
    <xf numFmtId="164" fontId="2" fillId="2" borderId="0" xfId="2" applyNumberFormat="1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4" fontId="2" fillId="2" borderId="0" xfId="2" applyNumberFormat="1" applyFont="1" applyFill="1" applyBorder="1" applyAlignment="1">
      <alignment vertical="center"/>
    </xf>
    <xf numFmtId="164" fontId="2" fillId="0" borderId="0" xfId="2" applyNumberFormat="1" applyFont="1" applyBorder="1" applyAlignment="1">
      <alignment vertical="center"/>
    </xf>
    <xf numFmtId="0" fontId="2" fillId="0" borderId="4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164" fontId="2" fillId="0" borderId="5" xfId="2" applyNumberFormat="1" applyFont="1" applyBorder="1" applyAlignment="1">
      <alignment vertical="center"/>
    </xf>
    <xf numFmtId="0" fontId="2" fillId="2" borderId="0" xfId="3" applyFont="1" applyFill="1" applyBorder="1" applyAlignment="1">
      <alignment wrapText="1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164" fontId="2" fillId="2" borderId="7" xfId="2" applyNumberFormat="1" applyFont="1" applyFill="1" applyBorder="1" applyAlignment="1">
      <alignment vertical="center"/>
    </xf>
    <xf numFmtId="4" fontId="2" fillId="2" borderId="7" xfId="2" applyNumberFormat="1" applyFont="1" applyFill="1" applyBorder="1" applyAlignment="1">
      <alignment vertical="center"/>
    </xf>
    <xf numFmtId="164" fontId="2" fillId="0" borderId="7" xfId="2" applyNumberFormat="1" applyFont="1" applyBorder="1" applyAlignment="1">
      <alignment vertical="center"/>
    </xf>
    <xf numFmtId="0" fontId="2" fillId="0" borderId="8" xfId="2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left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164" fontId="2" fillId="0" borderId="8" xfId="2" applyNumberFormat="1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164" fontId="2" fillId="0" borderId="9" xfId="2" applyNumberFormat="1" applyFont="1" applyBorder="1" applyAlignment="1">
      <alignment horizontal="center" vertical="center"/>
    </xf>
    <xf numFmtId="164" fontId="2" fillId="0" borderId="5" xfId="2" applyNumberFormat="1" applyFont="1" applyBorder="1" applyAlignment="1">
      <alignment horizontal="center" vertical="center"/>
    </xf>
    <xf numFmtId="164" fontId="2" fillId="0" borderId="4" xfId="2" applyNumberFormat="1" applyFont="1" applyBorder="1" applyAlignment="1">
      <alignment horizontal="center" vertical="center"/>
    </xf>
    <xf numFmtId="164" fontId="2" fillId="0" borderId="11" xfId="2" applyNumberFormat="1" applyFont="1" applyBorder="1" applyAlignment="1">
      <alignment horizontal="left" vertical="center"/>
    </xf>
    <xf numFmtId="164" fontId="2" fillId="0" borderId="12" xfId="2" applyNumberFormat="1" applyFont="1" applyBorder="1" applyAlignment="1">
      <alignment horizontal="center" vertical="center"/>
    </xf>
    <xf numFmtId="164" fontId="2" fillId="0" borderId="13" xfId="2" applyNumberFormat="1" applyFont="1" applyBorder="1" applyAlignment="1">
      <alignment horizontal="center" vertical="center"/>
    </xf>
    <xf numFmtId="164" fontId="2" fillId="0" borderId="5" xfId="2" applyNumberFormat="1" applyFont="1" applyBorder="1" applyAlignment="1">
      <alignment horizontal="center" vertical="top"/>
    </xf>
    <xf numFmtId="0" fontId="2" fillId="0" borderId="9" xfId="2" applyFont="1" applyBorder="1" applyAlignment="1">
      <alignment horizontal="center" vertical="center"/>
    </xf>
    <xf numFmtId="0" fontId="2" fillId="0" borderId="0" xfId="2" applyFont="1" applyAlignment="1">
      <alignment horizontal="center" vertical="top"/>
    </xf>
    <xf numFmtId="164" fontId="2" fillId="0" borderId="14" xfId="2" applyNumberFormat="1" applyFont="1" applyBorder="1" applyAlignment="1">
      <alignment horizontal="center" vertical="top"/>
    </xf>
    <xf numFmtId="164" fontId="2" fillId="0" borderId="9" xfId="2" applyNumberFormat="1" applyFont="1" applyBorder="1" applyAlignment="1">
      <alignment vertical="center"/>
    </xf>
    <xf numFmtId="0" fontId="2" fillId="0" borderId="9" xfId="2" applyFont="1" applyBorder="1" applyAlignment="1">
      <alignment vertical="top"/>
    </xf>
    <xf numFmtId="164" fontId="2" fillId="0" borderId="6" xfId="2" applyNumberFormat="1" applyFont="1" applyBorder="1" applyAlignment="1">
      <alignment horizontal="center" vertical="top"/>
    </xf>
    <xf numFmtId="164" fontId="2" fillId="0" borderId="6" xfId="2" applyNumberFormat="1" applyFont="1" applyBorder="1" applyAlignment="1">
      <alignment horizontal="center" vertical="top" wrapText="1"/>
    </xf>
    <xf numFmtId="164" fontId="2" fillId="0" borderId="14" xfId="2" applyNumberFormat="1" applyFont="1" applyBorder="1" applyAlignment="1">
      <alignment horizontal="center" vertical="top" wrapText="1"/>
    </xf>
    <xf numFmtId="0" fontId="2" fillId="0" borderId="0" xfId="2" applyFont="1" applyAlignment="1">
      <alignment vertical="top"/>
    </xf>
    <xf numFmtId="14" fontId="2" fillId="0" borderId="15" xfId="2" applyNumberFormat="1" applyFont="1" applyBorder="1" applyAlignment="1">
      <alignment horizontal="left" vertical="center"/>
    </xf>
    <xf numFmtId="0" fontId="2" fillId="0" borderId="15" xfId="2" applyFont="1" applyBorder="1" applyAlignment="1">
      <alignment vertical="center"/>
    </xf>
    <xf numFmtId="3" fontId="2" fillId="0" borderId="15" xfId="2" applyNumberFormat="1" applyFont="1" applyBorder="1" applyAlignment="1">
      <alignment vertical="center"/>
    </xf>
    <xf numFmtId="164" fontId="2" fillId="0" borderId="15" xfId="2" applyNumberFormat="1" applyFont="1" applyBorder="1" applyAlignment="1">
      <alignment vertical="center"/>
    </xf>
    <xf numFmtId="9" fontId="2" fillId="0" borderId="0" xfId="1" applyFont="1" applyAlignment="1">
      <alignment vertical="center"/>
    </xf>
    <xf numFmtId="0" fontId="6" fillId="0" borderId="0" xfId="4" applyFont="1" applyAlignment="1">
      <alignment horizontal="left"/>
    </xf>
    <xf numFmtId="0" fontId="6" fillId="0" borderId="0" xfId="4" applyFont="1"/>
    <xf numFmtId="164" fontId="6" fillId="0" borderId="0" xfId="4" applyNumberFormat="1" applyFont="1"/>
    <xf numFmtId="9" fontId="6" fillId="0" borderId="0" xfId="1" applyFont="1"/>
    <xf numFmtId="165" fontId="6" fillId="0" borderId="0" xfId="1" applyNumberFormat="1" applyFont="1"/>
    <xf numFmtId="0" fontId="2" fillId="0" borderId="0" xfId="1" applyNumberFormat="1" applyFont="1" applyAlignment="1">
      <alignment vertical="center"/>
    </xf>
  </cellXfs>
  <cellStyles count="5">
    <cellStyle name="Prozent" xfId="1" builtinId="5"/>
    <cellStyle name="Standard" xfId="0" builtinId="0"/>
    <cellStyle name="Standard 2" xfId="4" xr:uid="{82C4CC89-EB9C-4021-AC24-2B0E60CC6BCE}"/>
    <cellStyle name="Standard 3" xfId="2" xr:uid="{2D4F1F01-3557-4F95-8172-433F6B1B5252}"/>
    <cellStyle name="Standard 4" xfId="3" xr:uid="{C15F1014-F970-4D7C-9174-464741CFB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C5C49-4E33-452B-9D4B-C54B1D44812F}">
  <dimension ref="A1:S27"/>
  <sheetViews>
    <sheetView showGridLines="0" tabSelected="1" defaultGridColor="0" colorId="55" workbookViewId="0">
      <selection activeCell="H17" sqref="H17"/>
    </sheetView>
  </sheetViews>
  <sheetFormatPr baseColWidth="10" defaultColWidth="11.5546875" defaultRowHeight="15.6" x14ac:dyDescent="0.3"/>
  <cols>
    <col min="1" max="1" width="11.5546875" style="53"/>
    <col min="2" max="2" width="24.6640625" style="53" bestFit="1" customWidth="1"/>
    <col min="3" max="3" width="11.5546875" style="53"/>
    <col min="4" max="7" width="11.5546875" style="54"/>
    <col min="8" max="8" width="12" style="54" bestFit="1" customWidth="1"/>
    <col min="9" max="10" width="11.5546875" style="54"/>
    <col min="11" max="11" width="14.109375" style="54" bestFit="1" customWidth="1"/>
    <col min="12" max="12" width="11.5546875" style="54"/>
    <col min="13" max="13" width="13.44140625" style="54" bestFit="1" customWidth="1"/>
    <col min="14" max="14" width="10" style="54" bestFit="1" customWidth="1"/>
    <col min="15" max="16384" width="11.5546875" style="54"/>
  </cols>
  <sheetData>
    <row r="1" spans="1:18" s="5" customFormat="1" x14ac:dyDescent="0.3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2"/>
      <c r="M1" s="2"/>
      <c r="N1" s="2"/>
      <c r="O1" s="4"/>
    </row>
    <row r="2" spans="1:18" s="5" customFormat="1" x14ac:dyDescent="0.3">
      <c r="A2" s="6" t="s">
        <v>1</v>
      </c>
      <c r="B2" s="7"/>
      <c r="C2" s="7"/>
      <c r="D2" s="7"/>
      <c r="E2" s="7"/>
      <c r="F2" s="7"/>
      <c r="G2" s="8"/>
      <c r="H2" s="9"/>
      <c r="I2" s="8"/>
      <c r="J2" s="8"/>
      <c r="K2" s="8"/>
      <c r="L2" s="7"/>
      <c r="M2" s="7"/>
      <c r="N2" s="7"/>
      <c r="O2" s="10"/>
    </row>
    <row r="3" spans="1:18" s="5" customFormat="1" x14ac:dyDescent="0.3">
      <c r="A3" s="6" t="s">
        <v>2</v>
      </c>
      <c r="B3" s="7"/>
      <c r="C3" s="7"/>
      <c r="D3" s="7"/>
      <c r="E3" s="7"/>
      <c r="F3" s="7"/>
      <c r="G3" s="9"/>
      <c r="H3" s="9"/>
      <c r="I3" s="11"/>
      <c r="J3" s="9"/>
      <c r="K3" s="9"/>
      <c r="L3" s="12"/>
      <c r="M3" s="12"/>
      <c r="N3" s="7"/>
      <c r="O3" s="10"/>
    </row>
    <row r="4" spans="1:18" s="5" customFormat="1" x14ac:dyDescent="0.3">
      <c r="A4" s="6" t="s">
        <v>3</v>
      </c>
      <c r="B4" s="7"/>
      <c r="C4" s="7"/>
      <c r="D4" s="7"/>
      <c r="E4" s="7"/>
      <c r="F4" s="7"/>
      <c r="G4" s="9"/>
      <c r="H4" s="9"/>
      <c r="I4" s="11"/>
      <c r="J4" s="9"/>
      <c r="K4" s="9"/>
      <c r="L4" s="12"/>
      <c r="M4" s="12"/>
      <c r="N4" s="7"/>
      <c r="O4" s="10"/>
    </row>
    <row r="5" spans="1:18" s="5" customFormat="1" x14ac:dyDescent="0.3">
      <c r="A5" s="13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8" s="5" customFormat="1" x14ac:dyDescent="0.3">
      <c r="A6" s="13" t="s">
        <v>5</v>
      </c>
      <c r="B6" s="14"/>
      <c r="C6" s="7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5"/>
    </row>
    <row r="7" spans="1:18" s="5" customFormat="1" x14ac:dyDescent="0.3">
      <c r="A7" s="13" t="s">
        <v>6</v>
      </c>
      <c r="B7" s="14"/>
      <c r="C7" s="16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5"/>
    </row>
    <row r="8" spans="1:18" s="5" customFormat="1" x14ac:dyDescent="0.3">
      <c r="A8" s="17" t="s">
        <v>7</v>
      </c>
      <c r="B8" s="18"/>
      <c r="C8" s="18"/>
      <c r="D8" s="18"/>
      <c r="E8" s="18"/>
      <c r="F8" s="18"/>
      <c r="G8" s="19"/>
      <c r="H8" s="19"/>
      <c r="I8" s="20"/>
      <c r="J8" s="19"/>
      <c r="K8" s="19"/>
      <c r="L8" s="21"/>
      <c r="M8" s="21"/>
      <c r="N8" s="18"/>
      <c r="O8" s="22"/>
    </row>
    <row r="9" spans="1:18" s="5" customFormat="1" x14ac:dyDescent="0.3">
      <c r="A9" s="6"/>
      <c r="B9" s="10"/>
      <c r="C9" s="23" t="s">
        <v>8</v>
      </c>
      <c r="D9" s="24" t="s">
        <v>9</v>
      </c>
      <c r="E9" s="25" t="s">
        <v>10</v>
      </c>
      <c r="F9" s="26"/>
      <c r="G9" s="26"/>
      <c r="H9" s="27"/>
      <c r="I9" s="27"/>
      <c r="J9" s="27"/>
      <c r="K9" s="27"/>
      <c r="L9" s="28"/>
      <c r="M9" s="29" t="s">
        <v>11</v>
      </c>
      <c r="N9" s="30" t="s">
        <v>12</v>
      </c>
      <c r="O9" s="31" t="s">
        <v>11</v>
      </c>
    </row>
    <row r="10" spans="1:18" s="5" customFormat="1" ht="18" x14ac:dyDescent="0.3">
      <c r="A10" s="6"/>
      <c r="B10" s="10"/>
      <c r="C10" s="23" t="s">
        <v>13</v>
      </c>
      <c r="D10" s="32" t="s">
        <v>14</v>
      </c>
      <c r="E10" s="33" t="s">
        <v>15</v>
      </c>
      <c r="F10" s="32" t="s">
        <v>16</v>
      </c>
      <c r="G10" s="34" t="s">
        <v>17</v>
      </c>
      <c r="H10" s="35" t="s">
        <v>18</v>
      </c>
      <c r="I10" s="36"/>
      <c r="J10" s="36"/>
      <c r="K10" s="37"/>
      <c r="L10" s="38" t="s">
        <v>19</v>
      </c>
      <c r="M10" s="34" t="s">
        <v>20</v>
      </c>
      <c r="N10" s="34" t="s">
        <v>21</v>
      </c>
      <c r="O10" s="39" t="s">
        <v>22</v>
      </c>
    </row>
    <row r="11" spans="1:18" s="47" customFormat="1" ht="18" x14ac:dyDescent="0.3">
      <c r="A11" s="6"/>
      <c r="B11" s="10"/>
      <c r="C11" s="40"/>
      <c r="D11" s="41"/>
      <c r="E11" s="12"/>
      <c r="F11" s="42"/>
      <c r="G11" s="32" t="s">
        <v>14</v>
      </c>
      <c r="H11" s="33" t="s">
        <v>23</v>
      </c>
      <c r="I11" s="33" t="s">
        <v>24</v>
      </c>
      <c r="J11" s="33" t="s">
        <v>25</v>
      </c>
      <c r="K11" s="33" t="s">
        <v>26</v>
      </c>
      <c r="L11" s="43"/>
      <c r="M11" s="44" t="s">
        <v>27</v>
      </c>
      <c r="N11" s="45"/>
      <c r="O11" s="46"/>
    </row>
    <row r="12" spans="1:18" s="5" customFormat="1" x14ac:dyDescent="0.3">
      <c r="A12" s="48">
        <v>46022</v>
      </c>
      <c r="B12" s="49" t="s">
        <v>28</v>
      </c>
      <c r="C12" s="50">
        <f>SUM(C13:C23)</f>
        <v>68189</v>
      </c>
      <c r="D12" s="51">
        <f t="shared" ref="D12:L12" si="0">SUM(D13:D23)</f>
        <v>14662.858899999997</v>
      </c>
      <c r="E12" s="51">
        <f t="shared" si="0"/>
        <v>2086.0313999999998</v>
      </c>
      <c r="F12" s="51">
        <f t="shared" si="0"/>
        <v>955.49979999999982</v>
      </c>
      <c r="G12" s="51">
        <f t="shared" si="0"/>
        <v>11570.411099999999</v>
      </c>
      <c r="H12" s="51">
        <f t="shared" si="0"/>
        <v>5946.429900000001</v>
      </c>
      <c r="I12" s="51">
        <f t="shared" si="0"/>
        <v>5457.6377000000002</v>
      </c>
      <c r="J12" s="51">
        <f t="shared" si="0"/>
        <v>107.69040000000003</v>
      </c>
      <c r="K12" s="51">
        <f t="shared" si="0"/>
        <v>58.652299999999997</v>
      </c>
      <c r="L12" s="51">
        <f t="shared" si="0"/>
        <v>50.917499999999997</v>
      </c>
      <c r="M12" s="51">
        <f>E12+F12</f>
        <v>3041.5311999999994</v>
      </c>
      <c r="N12" s="51">
        <f>$C12/D12*100</f>
        <v>465.04573538520521</v>
      </c>
      <c r="O12" s="51">
        <f>$C12/M12*100</f>
        <v>2241.9299857913675</v>
      </c>
      <c r="P12" s="58"/>
      <c r="Q12" s="52"/>
      <c r="R12" s="52"/>
    </row>
    <row r="13" spans="1:18" s="5" customFormat="1" x14ac:dyDescent="0.3">
      <c r="A13" s="48">
        <v>46022</v>
      </c>
      <c r="B13" s="49" t="s">
        <v>29</v>
      </c>
      <c r="C13" s="50">
        <v>12220</v>
      </c>
      <c r="D13" s="51">
        <v>423.26889999999997</v>
      </c>
      <c r="E13" s="51">
        <v>254.91220000000001</v>
      </c>
      <c r="F13" s="51">
        <v>68.875799999999998</v>
      </c>
      <c r="G13" s="51">
        <v>93.933000000000007</v>
      </c>
      <c r="H13" s="51">
        <v>25.2851</v>
      </c>
      <c r="I13" s="51">
        <v>67.179199999999994</v>
      </c>
      <c r="J13" s="51">
        <v>1.2751999999999999</v>
      </c>
      <c r="K13" s="51">
        <v>0.19339999999999999</v>
      </c>
      <c r="L13" s="51">
        <v>5.548</v>
      </c>
      <c r="M13" s="51">
        <f>E13+F13</f>
        <v>323.78800000000001</v>
      </c>
      <c r="N13" s="51">
        <f t="shared" ref="N13:N23" si="1">$C13/D13*100</f>
        <v>2887.0535964253459</v>
      </c>
      <c r="O13" s="51">
        <f t="shared" ref="O13:O22" si="2">$C13/M13*100</f>
        <v>3774.0743943568013</v>
      </c>
      <c r="P13" s="52"/>
      <c r="Q13" s="52"/>
      <c r="R13" s="52"/>
    </row>
    <row r="14" spans="1:18" s="5" customFormat="1" x14ac:dyDescent="0.3">
      <c r="A14" s="48">
        <v>46022</v>
      </c>
      <c r="B14" s="49" t="s">
        <v>30</v>
      </c>
      <c r="C14" s="50">
        <v>11298</v>
      </c>
      <c r="D14" s="51">
        <v>557.88610000000006</v>
      </c>
      <c r="E14" s="51">
        <v>211.3586</v>
      </c>
      <c r="F14" s="51">
        <v>70.700500000000005</v>
      </c>
      <c r="G14" s="51">
        <v>274.49209999999999</v>
      </c>
      <c r="H14" s="51">
        <v>206.30690000000001</v>
      </c>
      <c r="I14" s="51">
        <v>61.235999999999997</v>
      </c>
      <c r="J14" s="51">
        <v>2.27</v>
      </c>
      <c r="K14" s="51">
        <v>4.6792999999999996</v>
      </c>
      <c r="L14" s="51">
        <v>1.335</v>
      </c>
      <c r="M14" s="51">
        <f t="shared" ref="M14:M23" si="3">E14+F14</f>
        <v>282.0591</v>
      </c>
      <c r="N14" s="51">
        <f t="shared" si="1"/>
        <v>2025.1445590775606</v>
      </c>
      <c r="O14" s="51">
        <f t="shared" si="2"/>
        <v>4005.5435190710036</v>
      </c>
      <c r="P14" s="52"/>
      <c r="Q14" s="52"/>
      <c r="R14" s="52"/>
    </row>
    <row r="15" spans="1:18" s="5" customFormat="1" x14ac:dyDescent="0.3">
      <c r="A15" s="48">
        <v>46022</v>
      </c>
      <c r="B15" s="49" t="s">
        <v>31</v>
      </c>
      <c r="C15" s="50">
        <v>4228</v>
      </c>
      <c r="D15" s="51">
        <v>1104.6547</v>
      </c>
      <c r="E15" s="51">
        <v>211.54130000000001</v>
      </c>
      <c r="F15" s="51">
        <v>77.975200000000001</v>
      </c>
      <c r="G15" s="51">
        <v>812.27120000000002</v>
      </c>
      <c r="H15" s="51">
        <v>169.3528</v>
      </c>
      <c r="I15" s="51">
        <v>619.82039999999995</v>
      </c>
      <c r="J15" s="51">
        <v>20.789100000000001</v>
      </c>
      <c r="K15" s="51">
        <v>2.3086000000000002</v>
      </c>
      <c r="L15" s="51">
        <v>2.8671000000000002</v>
      </c>
      <c r="M15" s="51">
        <f t="shared" si="3"/>
        <v>289.51650000000001</v>
      </c>
      <c r="N15" s="51">
        <f t="shared" si="1"/>
        <v>382.74403757119757</v>
      </c>
      <c r="O15" s="51">
        <f t="shared" si="2"/>
        <v>1460.3658168014601</v>
      </c>
      <c r="P15" s="52"/>
      <c r="Q15" s="52"/>
      <c r="R15" s="52"/>
    </row>
    <row r="16" spans="1:18" s="5" customFormat="1" x14ac:dyDescent="0.3">
      <c r="A16" s="48">
        <v>46022</v>
      </c>
      <c r="B16" s="49" t="s">
        <v>32</v>
      </c>
      <c r="C16" s="50">
        <v>9012</v>
      </c>
      <c r="D16" s="51">
        <v>975.71090000000004</v>
      </c>
      <c r="E16" s="51">
        <v>210.4213</v>
      </c>
      <c r="F16" s="51">
        <v>71.678100000000001</v>
      </c>
      <c r="G16" s="51">
        <v>683.99350000000004</v>
      </c>
      <c r="H16" s="51">
        <v>546.3057</v>
      </c>
      <c r="I16" s="51">
        <v>134.72399999999999</v>
      </c>
      <c r="J16" s="51">
        <v>2.2159</v>
      </c>
      <c r="K16" s="51">
        <v>0.748</v>
      </c>
      <c r="L16" s="51">
        <v>9.6180000000000003</v>
      </c>
      <c r="M16" s="51">
        <f t="shared" si="3"/>
        <v>282.0994</v>
      </c>
      <c r="N16" s="51">
        <f t="shared" si="1"/>
        <v>923.63424452878405</v>
      </c>
      <c r="O16" s="51">
        <f t="shared" si="2"/>
        <v>3194.6186344246034</v>
      </c>
      <c r="P16" s="52"/>
      <c r="Q16" s="52"/>
      <c r="R16" s="52"/>
    </row>
    <row r="17" spans="1:19" s="5" customFormat="1" x14ac:dyDescent="0.3">
      <c r="A17" s="48">
        <v>46022</v>
      </c>
      <c r="B17" s="49" t="s">
        <v>33</v>
      </c>
      <c r="C17" s="50">
        <v>2511</v>
      </c>
      <c r="D17" s="51">
        <v>2437.5205999999998</v>
      </c>
      <c r="E17" s="51">
        <v>129.9649</v>
      </c>
      <c r="F17" s="51">
        <v>136.74019999999999</v>
      </c>
      <c r="G17" s="51">
        <v>2169.6455000000001</v>
      </c>
      <c r="H17" s="51">
        <v>1253.7918</v>
      </c>
      <c r="I17" s="51">
        <v>891.57</v>
      </c>
      <c r="J17" s="51">
        <v>14.3049</v>
      </c>
      <c r="K17" s="51">
        <v>9.9788999999999994</v>
      </c>
      <c r="L17" s="51">
        <v>1.1698999999999999</v>
      </c>
      <c r="M17" s="51">
        <f t="shared" si="3"/>
        <v>266.70510000000002</v>
      </c>
      <c r="N17" s="51">
        <f t="shared" si="1"/>
        <v>103.01451401067135</v>
      </c>
      <c r="O17" s="51">
        <f t="shared" si="2"/>
        <v>941.48930785350547</v>
      </c>
      <c r="P17" s="52"/>
      <c r="Q17" s="52"/>
      <c r="R17" s="52"/>
    </row>
    <row r="18" spans="1:19" s="5" customFormat="1" x14ac:dyDescent="0.3">
      <c r="A18" s="48">
        <v>46022</v>
      </c>
      <c r="B18" s="49" t="s">
        <v>34</v>
      </c>
      <c r="C18" s="50">
        <v>3328</v>
      </c>
      <c r="D18" s="51">
        <v>2116.1329999999998</v>
      </c>
      <c r="E18" s="51">
        <v>200.78890000000001</v>
      </c>
      <c r="F18" s="51">
        <v>117.7094</v>
      </c>
      <c r="G18" s="51">
        <v>1796.3005000000001</v>
      </c>
      <c r="H18" s="51">
        <v>759.71289999999999</v>
      </c>
      <c r="I18" s="51">
        <v>1003.5087</v>
      </c>
      <c r="J18" s="51">
        <v>19.656700000000001</v>
      </c>
      <c r="K18" s="51">
        <v>13.422000000000001</v>
      </c>
      <c r="L18" s="51">
        <v>1.3344</v>
      </c>
      <c r="M18" s="51">
        <f t="shared" si="3"/>
        <v>318.49830000000003</v>
      </c>
      <c r="N18" s="51">
        <f t="shared" si="1"/>
        <v>157.26799780543095</v>
      </c>
      <c r="O18" s="51">
        <f t="shared" si="2"/>
        <v>1044.903536376803</v>
      </c>
      <c r="P18" s="52"/>
      <c r="Q18" s="52"/>
      <c r="R18" s="52"/>
    </row>
    <row r="19" spans="1:19" s="5" customFormat="1" x14ac:dyDescent="0.3">
      <c r="A19" s="48">
        <v>46022</v>
      </c>
      <c r="B19" s="49" t="s">
        <v>35</v>
      </c>
      <c r="C19" s="50">
        <v>5164</v>
      </c>
      <c r="D19" s="51">
        <v>2144.4115999999999</v>
      </c>
      <c r="E19" s="51">
        <v>173.7612</v>
      </c>
      <c r="F19" s="51">
        <v>96.894199999999998</v>
      </c>
      <c r="G19" s="51">
        <v>1867.1192000000001</v>
      </c>
      <c r="H19" s="51">
        <v>256.37240000000003</v>
      </c>
      <c r="I19" s="51">
        <v>1586.0763999999999</v>
      </c>
      <c r="J19" s="51">
        <v>13.4056</v>
      </c>
      <c r="K19" s="51">
        <v>11.2646</v>
      </c>
      <c r="L19" s="51">
        <v>6.6372</v>
      </c>
      <c r="M19" s="51">
        <f t="shared" si="3"/>
        <v>270.65539999999999</v>
      </c>
      <c r="N19" s="51">
        <f t="shared" si="1"/>
        <v>240.81197844667508</v>
      </c>
      <c r="O19" s="51">
        <f t="shared" si="2"/>
        <v>1907.9611934585455</v>
      </c>
      <c r="P19" s="52"/>
      <c r="Q19" s="52"/>
      <c r="R19" s="52"/>
    </row>
    <row r="20" spans="1:19" s="5" customFormat="1" x14ac:dyDescent="0.3">
      <c r="A20" s="48">
        <v>46022</v>
      </c>
      <c r="B20" s="49" t="s">
        <v>36</v>
      </c>
      <c r="C20" s="50">
        <v>3112</v>
      </c>
      <c r="D20" s="51">
        <v>1653.3486</v>
      </c>
      <c r="E20" s="51">
        <v>135.23419999999999</v>
      </c>
      <c r="F20" s="51">
        <v>76.444400000000002</v>
      </c>
      <c r="G20" s="51">
        <v>1435.9435000000001</v>
      </c>
      <c r="H20" s="51">
        <v>1265.0831000000001</v>
      </c>
      <c r="I20" s="51">
        <v>166.66370000000001</v>
      </c>
      <c r="J20" s="51">
        <v>1.7770999999999999</v>
      </c>
      <c r="K20" s="51">
        <v>2.4196</v>
      </c>
      <c r="L20" s="51">
        <v>5.7267000000000001</v>
      </c>
      <c r="M20" s="51">
        <f t="shared" si="3"/>
        <v>211.67859999999999</v>
      </c>
      <c r="N20" s="51">
        <f t="shared" si="1"/>
        <v>188.22406841485213</v>
      </c>
      <c r="O20" s="51">
        <f t="shared" si="2"/>
        <v>1470.1533362371067</v>
      </c>
      <c r="P20" s="52"/>
      <c r="Q20" s="52"/>
      <c r="R20" s="52"/>
    </row>
    <row r="21" spans="1:19" s="5" customFormat="1" x14ac:dyDescent="0.3">
      <c r="A21" s="48">
        <v>46022</v>
      </c>
      <c r="B21" s="49" t="s">
        <v>37</v>
      </c>
      <c r="C21" s="50">
        <v>3522</v>
      </c>
      <c r="D21" s="51">
        <v>395.02530000000002</v>
      </c>
      <c r="E21" s="51">
        <v>123.089</v>
      </c>
      <c r="F21" s="51">
        <v>32.156100000000002</v>
      </c>
      <c r="G21" s="51">
        <v>234.07409999999999</v>
      </c>
      <c r="H21" s="51">
        <v>208.14230000000001</v>
      </c>
      <c r="I21" s="51">
        <v>20.353000000000002</v>
      </c>
      <c r="J21" s="51">
        <v>4.8057999999999996</v>
      </c>
      <c r="K21" s="51">
        <v>0.77310000000000001</v>
      </c>
      <c r="L21" s="51">
        <v>5.7061999999999999</v>
      </c>
      <c r="M21" s="51">
        <f t="shared" si="3"/>
        <v>155.24510000000001</v>
      </c>
      <c r="N21" s="51">
        <f t="shared" si="1"/>
        <v>891.58846281491333</v>
      </c>
      <c r="O21" s="51">
        <f t="shared" si="2"/>
        <v>2268.670637591782</v>
      </c>
      <c r="P21" s="52"/>
      <c r="Q21" s="52"/>
      <c r="R21" s="52"/>
    </row>
    <row r="22" spans="1:19" s="5" customFormat="1" x14ac:dyDescent="0.3">
      <c r="A22" s="48">
        <v>46022</v>
      </c>
      <c r="B22" s="49" t="s">
        <v>38</v>
      </c>
      <c r="C22" s="50">
        <v>11807</v>
      </c>
      <c r="D22" s="51">
        <v>1596.4072000000001</v>
      </c>
      <c r="E22" s="51">
        <v>350.24299999999999</v>
      </c>
      <c r="F22" s="51">
        <v>133.36959999999999</v>
      </c>
      <c r="G22" s="51">
        <v>1105.5906</v>
      </c>
      <c r="H22" s="51">
        <v>753.54319999999996</v>
      </c>
      <c r="I22" s="51">
        <v>322.31380000000001</v>
      </c>
      <c r="J22" s="51">
        <v>21.443000000000001</v>
      </c>
      <c r="K22" s="51">
        <v>8.2904</v>
      </c>
      <c r="L22" s="51">
        <v>7.2039999999999997</v>
      </c>
      <c r="M22" s="51">
        <f t="shared" si="3"/>
        <v>483.61259999999999</v>
      </c>
      <c r="N22" s="51">
        <f t="shared" si="1"/>
        <v>739.59826791059311</v>
      </c>
      <c r="O22" s="51">
        <f t="shared" si="2"/>
        <v>2441.4169523291994</v>
      </c>
      <c r="P22" s="52"/>
      <c r="Q22" s="52"/>
      <c r="R22" s="52"/>
    </row>
    <row r="23" spans="1:19" s="5" customFormat="1" x14ac:dyDescent="0.3">
      <c r="A23" s="48">
        <v>46022</v>
      </c>
      <c r="B23" s="49" t="s">
        <v>39</v>
      </c>
      <c r="C23" s="50">
        <v>1987</v>
      </c>
      <c r="D23" s="51">
        <v>1258.492</v>
      </c>
      <c r="E23" s="51">
        <v>84.716800000000006</v>
      </c>
      <c r="F23" s="51">
        <v>72.956299999999999</v>
      </c>
      <c r="G23" s="51">
        <v>1097.0479</v>
      </c>
      <c r="H23" s="51">
        <v>502.53370000000001</v>
      </c>
      <c r="I23" s="51">
        <v>584.1925</v>
      </c>
      <c r="J23" s="51">
        <v>5.7470999999999997</v>
      </c>
      <c r="K23" s="51">
        <v>4.5743999999999998</v>
      </c>
      <c r="L23" s="51">
        <v>3.7709999999999999</v>
      </c>
      <c r="M23" s="51">
        <f t="shared" si="3"/>
        <v>157.67310000000001</v>
      </c>
      <c r="N23" s="51">
        <f t="shared" si="1"/>
        <v>157.88737632023089</v>
      </c>
      <c r="O23" s="51">
        <f>$C23/M23*100</f>
        <v>1260.2022792727485</v>
      </c>
      <c r="P23" s="52"/>
      <c r="Q23" s="52"/>
      <c r="R23" s="52"/>
    </row>
    <row r="24" spans="1:19" x14ac:dyDescent="0.3">
      <c r="F24" s="55"/>
      <c r="P24" s="52"/>
    </row>
    <row r="25" spans="1:19" x14ac:dyDescent="0.3">
      <c r="E25" s="56"/>
      <c r="F25" s="56"/>
      <c r="G25" s="56"/>
      <c r="H25" s="56"/>
      <c r="I25" s="56"/>
      <c r="J25" s="56"/>
      <c r="K25" s="56"/>
      <c r="L25" s="56"/>
      <c r="R25" s="55"/>
      <c r="S25" s="57"/>
    </row>
    <row r="26" spans="1:19" x14ac:dyDescent="0.3">
      <c r="F26" s="55"/>
    </row>
    <row r="27" spans="1:19" x14ac:dyDescent="0.3">
      <c r="F27" s="5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202508 Tab Flächen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2025-08-27T10:16:04Z</dcterms:created>
  <dcterms:modified xsi:type="dcterms:W3CDTF">2026-09-03T08:46:59Z</dcterms:modified>
</cp:coreProperties>
</file>